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autoCompressPictures="0"/>
  <mc:AlternateContent xmlns:mc="http://schemas.openxmlformats.org/markup-compatibility/2006">
    <mc:Choice Requires="x15">
      <x15ac:absPath xmlns:x15ac="http://schemas.microsoft.com/office/spreadsheetml/2010/11/ac" url="C:\Users\andrew.sales\Box\(SA Scaled Agile Framework)\SAFe 6\SAFe 6.0 Business Agility (BA) and Competency assessment\LPM (New)\"/>
    </mc:Choice>
  </mc:AlternateContent>
  <xr:revisionPtr revIDLastSave="0" documentId="13_ncr:1_{C5ADDCDC-7349-4722-B4AE-4B1BBD8A7FA9}" xr6:coauthVersionLast="47" xr6:coauthVersionMax="47" xr10:uidLastSave="{00000000-0000-0000-0000-000000000000}"/>
  <bookViews>
    <workbookView xWindow="-93" yWindow="-93" windowWidth="25786" windowHeight="15466" tabRatio="425" xr2:uid="{00000000-000D-0000-FFFF-FFFF00000000}"/>
  </bookViews>
  <sheets>
    <sheet name="LPM Assessment" sheetId="1" r:id="rId1"/>
    <sheet name="Radar Chart by Dimension" sheetId="4" r:id="rId2"/>
  </sheets>
  <definedNames>
    <definedName name="_xlnm.Print_Area" localSheetId="0">'LPM Assessment'!$C:$D</definedName>
    <definedName name="_xlnm.Print_Titles" localSheetId="0">'LPM Assessment'!$4:$8</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3" i="1" l="1"/>
  <c r="J42" i="1"/>
  <c r="J36" i="1"/>
  <c r="J34" i="1"/>
  <c r="J35" i="1"/>
  <c r="J20" i="1"/>
  <c r="J10" i="1"/>
  <c r="J17" i="1"/>
  <c r="J29" i="1"/>
  <c r="J30" i="1"/>
  <c r="J31" i="1"/>
  <c r="J32" i="1"/>
  <c r="J26" i="1"/>
  <c r="J27" i="1"/>
  <c r="J50" i="1"/>
  <c r="B62" i="1" l="1"/>
  <c r="A62" i="1"/>
  <c r="B60" i="1"/>
  <c r="A60" i="1"/>
  <c r="B59" i="1"/>
  <c r="A59" i="1"/>
  <c r="B58" i="1"/>
  <c r="A58" i="1"/>
  <c r="J49" i="1"/>
  <c r="J48" i="1"/>
  <c r="J46" i="1"/>
  <c r="J43" i="1"/>
  <c r="J39" i="1"/>
  <c r="J33" i="1"/>
  <c r="J37" i="1"/>
  <c r="J38" i="1"/>
  <c r="J40" i="1"/>
  <c r="J41" i="1"/>
  <c r="K41" i="1" s="1"/>
  <c r="J44" i="1"/>
  <c r="J45" i="1"/>
  <c r="J47" i="1"/>
  <c r="J25" i="1"/>
  <c r="J22" i="1"/>
  <c r="B57" i="1"/>
  <c r="A57" i="1"/>
  <c r="L44" i="1" l="1"/>
  <c r="K44" i="1"/>
  <c r="K48" i="1"/>
  <c r="C62" i="1" s="1"/>
  <c r="K37" i="1"/>
  <c r="C59" i="1" s="1"/>
  <c r="L33" i="1"/>
  <c r="K33" i="1"/>
  <c r="C58" i="1" s="1"/>
  <c r="J28" i="1" l="1"/>
  <c r="B53" i="1"/>
  <c r="A53" i="1"/>
  <c r="B54" i="1"/>
  <c r="B55" i="1"/>
  <c r="B56" i="1"/>
  <c r="B61" i="1"/>
  <c r="A61" i="1"/>
  <c r="A56" i="1"/>
  <c r="A55" i="1"/>
  <c r="A54" i="1"/>
  <c r="J24" i="1"/>
  <c r="J11" i="1"/>
  <c r="J12" i="1"/>
  <c r="J13" i="1"/>
  <c r="J14" i="1"/>
  <c r="J15" i="1"/>
  <c r="J16" i="1"/>
  <c r="J18" i="1"/>
  <c r="J19" i="1"/>
  <c r="J21" i="1"/>
  <c r="J9" i="1"/>
  <c r="L9" i="1" l="1"/>
  <c r="K28" i="1"/>
  <c r="C57" i="1" s="1"/>
  <c r="K23" i="1"/>
  <c r="K9" i="1"/>
  <c r="C53" i="1" s="1"/>
  <c r="M28" i="1"/>
  <c r="C60" i="1"/>
  <c r="K14" i="1"/>
  <c r="C54" i="1" s="1"/>
  <c r="K19" i="1"/>
  <c r="C55" i="1" s="1"/>
  <c r="C61" i="1"/>
  <c r="M44" i="1"/>
  <c r="M9" i="1"/>
  <c r="M23" i="1"/>
  <c r="C56" i="1" l="1"/>
</calcChain>
</file>

<file path=xl/sharedStrings.xml><?xml version="1.0" encoding="utf-8"?>
<sst xmlns="http://schemas.openxmlformats.org/spreadsheetml/2006/main" count="120" uniqueCount="70">
  <si>
    <t>© Scaled Agile, Inc. All rights reserved.</t>
  </si>
  <si>
    <t>Lean Portfolio Management</t>
  </si>
  <si>
    <r>
      <t xml:space="preserve">Group: </t>
    </r>
    <r>
      <rPr>
        <sz val="9"/>
        <rFont val="Arial"/>
        <family val="2"/>
      </rPr>
      <t xml:space="preserve">xxxxxxxxxxxxxxxxx       </t>
    </r>
    <r>
      <rPr>
        <b/>
        <sz val="9"/>
        <rFont val="Arial"/>
        <family val="2"/>
      </rPr>
      <t>Date:</t>
    </r>
    <r>
      <rPr>
        <sz val="9"/>
        <rFont val="Arial"/>
        <family val="2"/>
      </rPr>
      <t xml:space="preserve"> xx/x/20xx</t>
    </r>
  </si>
  <si>
    <t>Dimension</t>
  </si>
  <si>
    <t>Sub-Dimension</t>
  </si>
  <si>
    <t>Statement</t>
  </si>
  <si>
    <t>True</t>
  </si>
  <si>
    <t>More True
than False</t>
  </si>
  <si>
    <t>Neither False 
nor True</t>
  </si>
  <si>
    <t>More False
than True</t>
  </si>
  <si>
    <t>False</t>
  </si>
  <si>
    <t>Not Applicable</t>
  </si>
  <si>
    <t>Score</t>
  </si>
  <si>
    <t>Strategy and Investment Funding</t>
  </si>
  <si>
    <t>Strategy and Investment Funding: Connect the Portfolio to the Enterprise strategy</t>
  </si>
  <si>
    <t>We have a clearly-defined Portfolio strategy</t>
  </si>
  <si>
    <t>X</t>
  </si>
  <si>
    <t>We ensure our business and technology leaders are aligned to the Portfolio strategy</t>
  </si>
  <si>
    <t>We communicate the Portfolio strategy to all employees</t>
  </si>
  <si>
    <t>We respond quickly to changes that require our Portfolio strategy to be updated</t>
  </si>
  <si>
    <t>We use outcome-based Strategic Themes to describe our Portfolio strategy</t>
  </si>
  <si>
    <t>Strategy and Investment Funding: Maintain a Portfolio Vision</t>
  </si>
  <si>
    <t>We organize our Portfolio around Development Value Streams</t>
  </si>
  <si>
    <t>We have a clearly-defined set of Solutions</t>
  </si>
  <si>
    <t>We actively monitor market dynamics</t>
  </si>
  <si>
    <t>We use the Portfolio Vision to express our desired future state</t>
  </si>
  <si>
    <t>Strategy and Investment Funding: Realize Portfolio Vision through Epics</t>
  </si>
  <si>
    <t>Strategy and Investment Funding: Establish Lean Budgets and Guardrails</t>
  </si>
  <si>
    <t>We fund Development Value Streams rather than projects</t>
  </si>
  <si>
    <t>We balance our Solution investments across investment horizons</t>
  </si>
  <si>
    <t>We balance the level of investment across business and enabler Epics</t>
  </si>
  <si>
    <t>Strategy and Investment Funding: Establish Portfolio Flow</t>
  </si>
  <si>
    <t>Each Epic in the Portfolio Kanban has an Epic Hypothesis Statement with clearly defined business outcomes</t>
  </si>
  <si>
    <t>x</t>
  </si>
  <si>
    <t>We require only a Lean Business Case to move our Epics forward to implementation</t>
  </si>
  <si>
    <t>We review and analyze Epics in priority order</t>
  </si>
  <si>
    <t>We match demand to capacity by limiting the number of Epics in the Portfolio Kanban</t>
  </si>
  <si>
    <t>We validate hypotheses with an MVP before committing to the entire Epic</t>
  </si>
  <si>
    <t>We delegate authority to the ARTs to make decisions about Epics that fall below the Portfolio threshold</t>
  </si>
  <si>
    <t>Agile Portfolio Operations</t>
  </si>
  <si>
    <t>Agile Portfolio Operations: Coordinate Value Streams</t>
  </si>
  <si>
    <t>We apply the same planning cadence to all of the ARTs in our Portfolio</t>
  </si>
  <si>
    <t>We proactively coordinate delivery of Epics that cross multiple Development Value Streams</t>
  </si>
  <si>
    <t>Agile Portfolio Operations: Support ART Execution</t>
  </si>
  <si>
    <t>We support ARTs in moving to objective measures of progress</t>
  </si>
  <si>
    <t>We have a dedicated group of people for implementing Lean Portfolio Management</t>
  </si>
  <si>
    <t>We make and review Epic investment decisions at least once a month</t>
  </si>
  <si>
    <t>Agile Portfolio Operations: Foster Operational Excellence</t>
  </si>
  <si>
    <t>We integrate compliance activities continuously throughout development</t>
  </si>
  <si>
    <t>Lean Governance</t>
  </si>
  <si>
    <t>Lean Governance: Forecast and Budget Dynamically</t>
  </si>
  <si>
    <t>We review and adjust the funding that each Development Value Stream receives at least twice a year</t>
  </si>
  <si>
    <t>We use a collaborative process to create consensus on budget adjustments</t>
  </si>
  <si>
    <t>We ignore sunk costs when making future investment decisions</t>
  </si>
  <si>
    <t>We forecast the duration of each Epic</t>
  </si>
  <si>
    <t>Lean Governance: Measure Portfolio Performance</t>
  </si>
  <si>
    <t>We use a Portfolio Kanban to manage the flow of Epics</t>
  </si>
  <si>
    <t>We use rolling wave roadmaps to demonstrate how we plan to achieve the Portfolio Vision over time</t>
  </si>
  <si>
    <t>Our Business Owners ensure that ART priorities align with the Portfolio</t>
  </si>
  <si>
    <t>We ensure seamless integration of newly approved Epics into the ARTs planning process</t>
  </si>
  <si>
    <t>Our Epic Owners proactively manage Epics through their lifecycle</t>
  </si>
  <si>
    <t>We use contracts that support Agile ways of working with our suppliers</t>
  </si>
  <si>
    <t>We evaluate progress towards our Portfolio Strategic Themes at least quarterly</t>
  </si>
  <si>
    <t>We have defined how our business model needs to change to realize the Portfolio Vision</t>
  </si>
  <si>
    <t>We make Portfolio decisions about progressing Epics, based on their contribution to the Portfolio Vision</t>
  </si>
  <si>
    <t>Our Epics help us achieve the Portfolio Vision</t>
  </si>
  <si>
    <t>We assess priorities, at least quarterly, in order to achieve the Portfolio Vision</t>
  </si>
  <si>
    <t>We share improvements in how we work across the Portfolio</t>
  </si>
  <si>
    <t>We measure Epic flow time to identify impediments to flow</t>
  </si>
  <si>
    <t>We use KPIs to measure overall business performance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</si>
</sst>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amily val="2"/>
    </font>
    <font>
      <b/>
      <sz val="8"/>
      <name val="Arial"/>
      <family val="2"/>
    </font>
    <font>
      <sz val="10"/>
      <name val="Arial"/>
      <family val="2"/>
    </font>
    <font>
      <sz val="8"/>
      <name val="Arial"/>
      <family val="2"/>
    </font>
    <font>
      <sz val="9"/>
      <name val="Arial"/>
      <family val="2"/>
    </font>
    <font>
      <b/>
      <sz val="9"/>
      <name val="Arial"/>
      <family val="2"/>
    </font>
    <font>
      <b/>
      <sz val="14"/>
      <color rgb="FF002060"/>
      <name val="Arial"/>
      <family val="2"/>
    </font>
    <font>
      <b/>
      <sz val="14"/>
      <color rgb="FF0070C0"/>
      <name val="Arial"/>
      <family val="2"/>
    </font>
    <font>
      <b/>
      <sz val="16"/>
      <color rgb="FF002060"/>
      <name val="Arial"/>
      <family val="2"/>
    </font>
  </fonts>
  <fills count="4">
    <fill>
      <patternFill patternType="none"/>
    </fill>
    <fill>
      <patternFill patternType="gray125"/>
    </fill>
    <fill>
      <patternFill patternType="solid">
        <fgColor indexed="22"/>
        <bgColor indexed="64"/>
      </patternFill>
    </fill>
    <fill>
      <patternFill patternType="solid">
        <fgColor theme="5"/>
        <bgColor indexed="64"/>
      </patternFill>
    </fill>
  </fills>
  <borders count="28">
    <border>
      <left/>
      <right/>
      <top/>
      <bottom/>
      <diagonal/>
    </border>
    <border>
      <left style="thin">
        <color auto="1"/>
      </left>
      <right style="medium">
        <color auto="1"/>
      </right>
      <top/>
      <bottom style="thin">
        <color auto="1"/>
      </bottom>
      <diagonal/>
    </border>
    <border>
      <left style="medium">
        <color auto="1"/>
      </left>
      <right/>
      <top/>
      <bottom/>
      <diagonal/>
    </border>
    <border>
      <left style="medium">
        <color auto="1"/>
      </left>
      <right/>
      <top style="medium">
        <color auto="1"/>
      </top>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right style="thin">
        <color indexed="64"/>
      </right>
      <top/>
      <bottom style="thin">
        <color indexed="64"/>
      </bottom>
      <diagonal/>
    </border>
    <border>
      <left style="thin">
        <color indexed="64"/>
      </left>
      <right style="medium">
        <color auto="1"/>
      </right>
      <top style="medium">
        <color auto="1"/>
      </top>
      <bottom/>
      <diagonal/>
    </border>
    <border>
      <left/>
      <right style="medium">
        <color auto="1"/>
      </right>
      <top style="medium">
        <color auto="1"/>
      </top>
      <bottom style="medium">
        <color auto="1"/>
      </bottom>
      <diagonal/>
    </border>
    <border>
      <left/>
      <right/>
      <top style="medium">
        <color indexed="64"/>
      </top>
      <bottom/>
      <diagonal/>
    </border>
    <border>
      <left style="thin">
        <color auto="1"/>
      </left>
      <right style="medium">
        <color auto="1"/>
      </right>
      <top style="medium">
        <color indexed="64"/>
      </top>
      <bottom style="thin">
        <color auto="1"/>
      </bottom>
      <diagonal/>
    </border>
    <border>
      <left/>
      <right style="medium">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88">
    <xf numFmtId="0" fontId="0" fillId="0" borderId="0" xfId="0"/>
    <xf numFmtId="0" fontId="3" fillId="0" borderId="0" xfId="0" applyFont="1"/>
    <xf numFmtId="0" fontId="3" fillId="0" borderId="0" xfId="0" applyFont="1" applyAlignment="1">
      <alignment wrapText="1"/>
    </xf>
    <xf numFmtId="0" fontId="5" fillId="0" borderId="0" xfId="0" applyFont="1" applyBorder="1"/>
    <xf numFmtId="0" fontId="5" fillId="0" borderId="0" xfId="0" applyFont="1" applyBorder="1" applyAlignment="1">
      <alignment vertical="center"/>
    </xf>
    <xf numFmtId="0" fontId="0" fillId="0" borderId="0" xfId="0" applyFont="1"/>
    <xf numFmtId="0" fontId="0" fillId="0" borderId="0" xfId="0" applyFont="1" applyAlignment="1">
      <alignment vertical="center"/>
    </xf>
    <xf numFmtId="0" fontId="0" fillId="0" borderId="0" xfId="0" applyFont="1" applyAlignment="1">
      <alignment vertical="top"/>
    </xf>
    <xf numFmtId="0" fontId="5" fillId="0" borderId="0" xfId="0" applyFont="1" applyBorder="1" applyAlignment="1">
      <alignment vertical="top"/>
    </xf>
    <xf numFmtId="0" fontId="1" fillId="0" borderId="0" xfId="0" applyFont="1" applyFill="1" applyBorder="1" applyAlignment="1">
      <alignment vertical="top"/>
    </xf>
    <xf numFmtId="0" fontId="3" fillId="0" borderId="0" xfId="0" applyFont="1" applyAlignment="1">
      <alignment vertical="top"/>
    </xf>
    <xf numFmtId="0" fontId="4" fillId="0" borderId="0" xfId="0" applyFont="1" applyFill="1"/>
    <xf numFmtId="0" fontId="3" fillId="0" borderId="0" xfId="0" applyFont="1" applyFill="1"/>
    <xf numFmtId="0" fontId="2" fillId="0" borderId="0" xfId="0" applyFont="1" applyFill="1" applyBorder="1" applyAlignment="1">
      <alignment vertical="top"/>
    </xf>
    <xf numFmtId="0" fontId="1" fillId="0" borderId="7" xfId="0" applyFont="1" applyFill="1" applyBorder="1" applyAlignment="1">
      <alignment vertical="top"/>
    </xf>
    <xf numFmtId="0" fontId="1" fillId="0" borderId="0" xfId="0" applyFont="1" applyAlignment="1">
      <alignment wrapText="1"/>
    </xf>
    <xf numFmtId="0" fontId="3" fillId="0" borderId="6" xfId="0" applyFont="1" applyFill="1" applyBorder="1"/>
    <xf numFmtId="0" fontId="1" fillId="0" borderId="5" xfId="0" applyFont="1" applyBorder="1" applyAlignment="1">
      <alignment vertical="center"/>
    </xf>
    <xf numFmtId="0" fontId="1" fillId="0" borderId="6" xfId="0" applyFont="1" applyBorder="1"/>
    <xf numFmtId="2" fontId="3" fillId="0" borderId="5" xfId="0" applyNumberFormat="1" applyFont="1" applyBorder="1" applyAlignment="1">
      <alignment wrapText="1"/>
    </xf>
    <xf numFmtId="0" fontId="6" fillId="2" borderId="3" xfId="0" applyFont="1" applyFill="1" applyBorder="1" applyAlignment="1">
      <alignment wrapText="1"/>
    </xf>
    <xf numFmtId="0" fontId="6" fillId="2" borderId="9" xfId="0" applyFont="1" applyFill="1" applyBorder="1" applyAlignment="1">
      <alignment wrapText="1"/>
    </xf>
    <xf numFmtId="49" fontId="6" fillId="2" borderId="9" xfId="0" applyNumberFormat="1" applyFont="1" applyFill="1" applyBorder="1" applyAlignment="1">
      <alignment horizontal="center" vertical="center"/>
    </xf>
    <xf numFmtId="0" fontId="6" fillId="2" borderId="11" xfId="0" applyFont="1" applyFill="1" applyBorder="1" applyAlignment="1">
      <alignment horizontal="center" vertical="center" wrapText="1"/>
    </xf>
    <xf numFmtId="49" fontId="6" fillId="2" borderId="11" xfId="0" applyNumberFormat="1" applyFont="1" applyFill="1" applyBorder="1" applyAlignment="1">
      <alignment horizontal="center" vertical="center"/>
    </xf>
    <xf numFmtId="0" fontId="6" fillId="2" borderId="9"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2" fillId="0" borderId="2" xfId="0" applyFont="1" applyFill="1" applyBorder="1" applyAlignment="1">
      <alignment vertical="top"/>
    </xf>
    <xf numFmtId="0" fontId="1" fillId="0" borderId="2" xfId="0" applyFont="1" applyFill="1" applyBorder="1" applyAlignment="1">
      <alignment vertical="top"/>
    </xf>
    <xf numFmtId="0" fontId="1" fillId="0" borderId="4" xfId="0" applyFont="1" applyFill="1" applyBorder="1" applyAlignment="1">
      <alignment vertical="top"/>
    </xf>
    <xf numFmtId="0" fontId="2" fillId="0" borderId="13" xfId="0" applyFont="1" applyBorder="1"/>
    <xf numFmtId="0" fontId="1" fillId="0" borderId="3" xfId="0" applyFont="1" applyBorder="1"/>
    <xf numFmtId="0" fontId="1" fillId="0" borderId="2" xfId="0" applyFont="1" applyBorder="1"/>
    <xf numFmtId="0" fontId="2" fillId="0" borderId="2" xfId="0" applyFont="1" applyBorder="1"/>
    <xf numFmtId="0" fontId="8" fillId="3" borderId="0" xfId="0" applyFont="1" applyFill="1" applyBorder="1" applyAlignment="1">
      <alignment horizontal="centerContinuous"/>
    </xf>
    <xf numFmtId="0" fontId="8" fillId="3" borderId="0" xfId="0" applyFont="1" applyFill="1" applyBorder="1" applyAlignment="1">
      <alignment horizontal="center" vertical="center"/>
    </xf>
    <xf numFmtId="0" fontId="6" fillId="3" borderId="0" xfId="0" applyFont="1" applyFill="1" applyBorder="1" applyAlignment="1">
      <alignment horizontal="centerContinuous" vertical="center"/>
    </xf>
    <xf numFmtId="0" fontId="6" fillId="3" borderId="0" xfId="0" applyFont="1" applyFill="1" applyBorder="1" applyAlignment="1">
      <alignment vertical="center"/>
    </xf>
    <xf numFmtId="0" fontId="7" fillId="3" borderId="0" xfId="0" applyFont="1" applyFill="1" applyBorder="1" applyAlignment="1">
      <alignment horizontal="centerContinuous"/>
    </xf>
    <xf numFmtId="0" fontId="1" fillId="3" borderId="0" xfId="0" applyFont="1" applyFill="1" applyBorder="1" applyAlignment="1">
      <alignment horizontal="left" vertical="center"/>
    </xf>
    <xf numFmtId="0" fontId="9" fillId="3" borderId="0" xfId="0" applyFont="1" applyFill="1" applyBorder="1" applyAlignment="1">
      <alignment horizontal="left"/>
    </xf>
    <xf numFmtId="0" fontId="6" fillId="3" borderId="0" xfId="0" applyFont="1" applyFill="1" applyBorder="1" applyAlignment="1">
      <alignment horizontal="left" vertical="center"/>
    </xf>
    <xf numFmtId="0" fontId="2" fillId="3" borderId="0" xfId="0" applyFont="1" applyFill="1" applyBorder="1" applyAlignment="1">
      <alignment vertical="center"/>
    </xf>
    <xf numFmtId="0" fontId="6" fillId="2" borderId="8" xfId="0" applyFont="1" applyFill="1" applyBorder="1" applyAlignment="1">
      <alignment horizontal="center" vertical="center" wrapText="1"/>
    </xf>
    <xf numFmtId="0" fontId="2" fillId="0" borderId="3" xfId="0" applyFont="1" applyBorder="1" applyAlignment="1">
      <alignment wrapText="1"/>
    </xf>
    <xf numFmtId="0" fontId="2" fillId="0" borderId="15" xfId="0" applyFont="1" applyBorder="1"/>
    <xf numFmtId="0" fontId="2" fillId="0" borderId="3" xfId="0" applyFont="1" applyBorder="1"/>
    <xf numFmtId="0" fontId="2" fillId="0" borderId="15" xfId="0" applyFont="1" applyFill="1" applyBorder="1" applyAlignment="1">
      <alignment vertical="top"/>
    </xf>
    <xf numFmtId="0" fontId="1" fillId="0" borderId="6" xfId="0" applyFont="1" applyBorder="1" applyAlignment="1">
      <alignment vertical="center"/>
    </xf>
    <xf numFmtId="0" fontId="2" fillId="0" borderId="2" xfId="0" applyFont="1" applyBorder="1" applyAlignment="1">
      <alignment wrapText="1"/>
    </xf>
    <xf numFmtId="0" fontId="2" fillId="0" borderId="0" xfId="0" applyFont="1" applyBorder="1"/>
    <xf numFmtId="0" fontId="2" fillId="0" borderId="0" xfId="0" applyFont="1" applyBorder="1" applyAlignment="1">
      <alignment wrapText="1"/>
    </xf>
    <xf numFmtId="0" fontId="1" fillId="0" borderId="14" xfId="0" applyFont="1" applyFill="1" applyBorder="1"/>
    <xf numFmtId="0" fontId="1" fillId="0" borderId="10" xfId="0" applyFont="1" applyFill="1" applyBorder="1"/>
    <xf numFmtId="0" fontId="1" fillId="0" borderId="6" xfId="0" applyFont="1" applyFill="1" applyBorder="1"/>
    <xf numFmtId="0" fontId="1" fillId="0" borderId="5" xfId="0" applyFont="1" applyFill="1" applyBorder="1"/>
    <xf numFmtId="0" fontId="1" fillId="0" borderId="5" xfId="0" applyFont="1" applyBorder="1" applyAlignment="1">
      <alignment horizontal="right"/>
    </xf>
    <xf numFmtId="2" fontId="1" fillId="0" borderId="5" xfId="0" applyNumberFormat="1" applyFont="1" applyBorder="1" applyAlignment="1">
      <alignment horizontal="right"/>
    </xf>
    <xf numFmtId="0" fontId="1" fillId="0" borderId="16" xfId="0" applyFont="1" applyFill="1" applyBorder="1"/>
    <xf numFmtId="0" fontId="1" fillId="0" borderId="17" xfId="0" applyFont="1" applyFill="1" applyBorder="1"/>
    <xf numFmtId="0" fontId="1" fillId="0" borderId="17" xfId="0" applyFont="1" applyBorder="1" applyAlignment="1">
      <alignment horizontal="right"/>
    </xf>
    <xf numFmtId="2" fontId="1" fillId="0" borderId="17" xfId="0" applyNumberFormat="1" applyFont="1" applyBorder="1" applyAlignment="1">
      <alignment horizontal="right"/>
    </xf>
    <xf numFmtId="2" fontId="1" fillId="0" borderId="14" xfId="0" applyNumberFormat="1" applyFont="1" applyBorder="1" applyAlignment="1">
      <alignment horizontal="right"/>
    </xf>
    <xf numFmtId="0" fontId="1" fillId="0" borderId="18" xfId="0" applyFont="1" applyFill="1" applyBorder="1"/>
    <xf numFmtId="2" fontId="1" fillId="0" borderId="19" xfId="0" applyNumberFormat="1" applyFont="1" applyBorder="1" applyAlignment="1">
      <alignment horizontal="right"/>
    </xf>
    <xf numFmtId="0" fontId="1" fillId="0" borderId="19" xfId="0" applyFont="1" applyFill="1" applyBorder="1"/>
    <xf numFmtId="0" fontId="1" fillId="0" borderId="20" xfId="0" applyFont="1" applyFill="1" applyBorder="1"/>
    <xf numFmtId="0" fontId="1" fillId="0" borderId="21" xfId="0" applyFont="1" applyFill="1" applyBorder="1"/>
    <xf numFmtId="0" fontId="1" fillId="0" borderId="21" xfId="0" applyFont="1" applyBorder="1" applyAlignment="1">
      <alignment horizontal="right"/>
    </xf>
    <xf numFmtId="0" fontId="1" fillId="0" borderId="22" xfId="0" applyFont="1" applyFill="1" applyBorder="1"/>
    <xf numFmtId="0" fontId="1" fillId="0" borderId="4" xfId="0" applyFont="1" applyBorder="1"/>
    <xf numFmtId="0" fontId="1" fillId="0" borderId="23" xfId="0" applyFont="1" applyFill="1" applyBorder="1"/>
    <xf numFmtId="0" fontId="1" fillId="0" borderId="23" xfId="0" applyFont="1" applyBorder="1" applyAlignment="1">
      <alignment horizontal="right"/>
    </xf>
    <xf numFmtId="2" fontId="1" fillId="0" borderId="23" xfId="0" applyNumberFormat="1" applyFont="1" applyBorder="1" applyAlignment="1">
      <alignment horizontal="right"/>
    </xf>
    <xf numFmtId="0" fontId="3" fillId="0" borderId="14" xfId="0" applyFont="1" applyFill="1" applyBorder="1"/>
    <xf numFmtId="0" fontId="3" fillId="0" borderId="19" xfId="0" applyFont="1" applyFill="1" applyBorder="1"/>
    <xf numFmtId="0" fontId="3" fillId="0" borderId="22" xfId="0" applyFont="1" applyFill="1" applyBorder="1"/>
    <xf numFmtId="2" fontId="1" fillId="0" borderId="21" xfId="0" applyNumberFormat="1" applyFont="1" applyBorder="1" applyAlignment="1">
      <alignment horizontal="right"/>
    </xf>
    <xf numFmtId="0" fontId="1" fillId="0" borderId="24" xfId="0" applyFont="1" applyFill="1" applyBorder="1"/>
    <xf numFmtId="0" fontId="1" fillId="0" borderId="25" xfId="0" applyFont="1" applyFill="1" applyBorder="1"/>
    <xf numFmtId="0" fontId="1" fillId="0" borderId="25" xfId="0" applyFont="1" applyBorder="1" applyAlignment="1">
      <alignment horizontal="right"/>
    </xf>
    <xf numFmtId="2" fontId="1" fillId="0" borderId="25" xfId="0" applyNumberFormat="1" applyFont="1" applyBorder="1" applyAlignment="1">
      <alignment horizontal="right"/>
    </xf>
    <xf numFmtId="2" fontId="1" fillId="0" borderId="26" xfId="0" applyNumberFormat="1" applyFont="1" applyBorder="1" applyAlignment="1">
      <alignment horizontal="right"/>
    </xf>
    <xf numFmtId="0" fontId="1" fillId="0" borderId="27" xfId="0" applyFont="1" applyFill="1" applyBorder="1"/>
    <xf numFmtId="0" fontId="3" fillId="0" borderId="1" xfId="0" applyFont="1" applyFill="1" applyBorder="1"/>
    <xf numFmtId="0" fontId="3" fillId="0" borderId="26" xfId="0" applyFont="1" applyFill="1" applyBorder="1"/>
    <xf numFmtId="2" fontId="1" fillId="0" borderId="1" xfId="0" applyNumberFormat="1" applyFont="1" applyBorder="1" applyAlignment="1">
      <alignment horizontal="right"/>
    </xf>
    <xf numFmtId="0" fontId="1" fillId="0" borderId="26" xfId="0" applyFont="1" applyFill="1" applyBorder="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3366"/>
                </a:solidFill>
                <a:latin typeface="Arial"/>
                <a:ea typeface="Arial"/>
                <a:cs typeface="Arial"/>
              </a:defRPr>
            </a:pPr>
            <a:r>
              <a:rPr lang="en-US"/>
              <a:t>Lean Portfolio</a:t>
            </a:r>
            <a:r>
              <a:rPr lang="en-US" baseline="0"/>
              <a:t> Management</a:t>
            </a:r>
            <a:endParaRPr lang="en-US"/>
          </a:p>
        </c:rich>
      </c:tx>
      <c:layout>
        <c:manualLayout>
          <c:xMode val="edge"/>
          <c:yMode val="edge"/>
          <c:x val="0.38778468528189614"/>
          <c:y val="2.7801933765632236E-2"/>
        </c:manualLayout>
      </c:layout>
      <c:overlay val="0"/>
      <c:spPr>
        <a:noFill/>
        <a:ln w="25400">
          <a:noFill/>
        </a:ln>
      </c:spPr>
    </c:title>
    <c:autoTitleDeleted val="0"/>
    <c:plotArea>
      <c:layout>
        <c:manualLayout>
          <c:layoutTarget val="inner"/>
          <c:xMode val="edge"/>
          <c:yMode val="edge"/>
          <c:x val="0.24225523476232136"/>
          <c:y val="0.17254147153174482"/>
          <c:w val="0.51945336832895872"/>
          <c:h val="0.76390201224846876"/>
        </c:manualLayout>
      </c:layout>
      <c:radarChart>
        <c:radarStyle val="marker"/>
        <c:varyColors val="0"/>
        <c:ser>
          <c:idx val="0"/>
          <c:order val="0"/>
          <c:spPr>
            <a:ln w="38100">
              <a:solidFill>
                <a:srgbClr val="C00000"/>
              </a:solidFill>
              <a:prstDash val="solid"/>
            </a:ln>
          </c:spPr>
          <c:marker>
            <c:spPr>
              <a:ln>
                <a:solidFill>
                  <a:srgbClr val="C00000"/>
                </a:solidFill>
              </a:ln>
            </c:spPr>
          </c:marker>
          <c:cat>
            <c:strRef>
              <c:f>'LPM Assessment'!$B$53:$B$62</c:f>
              <c:strCache>
                <c:ptCount val="10"/>
                <c:pt idx="0">
                  <c:v>Strategy and Investment Funding: Connect the Portfolio to the Enterprise strategy</c:v>
                </c:pt>
                <c:pt idx="1">
                  <c:v>Strategy and Investment Funding: Maintain a Portfolio Vision</c:v>
                </c:pt>
                <c:pt idx="2">
                  <c:v>Strategy and Investment Funding: Realize Portfolio Vision through Epics</c:v>
                </c:pt>
                <c:pt idx="3">
                  <c:v>Strategy and Investment Funding: Establish Lean Budgets and Guardrails</c:v>
                </c:pt>
                <c:pt idx="4">
                  <c:v>Strategy and Investment Funding: Establish Portfolio Flow</c:v>
                </c:pt>
                <c:pt idx="5">
                  <c:v>Agile Portfolio Operations: Coordinate Value Streams</c:v>
                </c:pt>
                <c:pt idx="6">
                  <c:v>Agile Portfolio Operations: Support ART Execution</c:v>
                </c:pt>
                <c:pt idx="7">
                  <c:v>Agile Portfolio Operations: Foster Operational Excellence</c:v>
                </c:pt>
                <c:pt idx="8">
                  <c:v>Lean Governance: Forecast and Budget Dynamically</c:v>
                </c:pt>
                <c:pt idx="9">
                  <c:v>Lean Governance: Measure Portfolio Performance</c:v>
                </c:pt>
              </c:strCache>
            </c:strRef>
          </c:cat>
          <c:val>
            <c:numRef>
              <c:f>'LPM Assessment'!$C$53:$C$62</c:f>
              <c:numCache>
                <c:formatCode>0.00</c:formatCode>
                <c:ptCount val="10"/>
                <c:pt idx="0">
                  <c:v>4.5999999999999996</c:v>
                </c:pt>
                <c:pt idx="1">
                  <c:v>3.6</c:v>
                </c:pt>
                <c:pt idx="2">
                  <c:v>3.25</c:v>
                </c:pt>
                <c:pt idx="3">
                  <c:v>1.6</c:v>
                </c:pt>
                <c:pt idx="4">
                  <c:v>3.6</c:v>
                </c:pt>
                <c:pt idx="5">
                  <c:v>2.5</c:v>
                </c:pt>
                <c:pt idx="6">
                  <c:v>2.25</c:v>
                </c:pt>
                <c:pt idx="7">
                  <c:v>3.6666666666666665</c:v>
                </c:pt>
                <c:pt idx="8">
                  <c:v>2.5</c:v>
                </c:pt>
                <c:pt idx="9">
                  <c:v>2.6666666666666665</c:v>
                </c:pt>
              </c:numCache>
            </c:numRef>
          </c:val>
          <c:extLst>
            <c:ext xmlns:c16="http://schemas.microsoft.com/office/drawing/2014/chart" uri="{C3380CC4-5D6E-409C-BE32-E72D297353CC}">
              <c16:uniqueId val="{00000000-F3CF-47EC-A107-DAAC3C18B18F}"/>
            </c:ext>
          </c:extLst>
        </c:ser>
        <c:dLbls>
          <c:showLegendKey val="0"/>
          <c:showVal val="0"/>
          <c:showCatName val="0"/>
          <c:showSerName val="0"/>
          <c:showPercent val="0"/>
          <c:showBubbleSize val="0"/>
        </c:dLbls>
        <c:axId val="1963472544"/>
        <c:axId val="1963474176"/>
      </c:radarChart>
      <c:catAx>
        <c:axId val="196347254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000000"/>
                </a:solidFill>
                <a:latin typeface="Arial"/>
                <a:ea typeface="Arial"/>
                <a:cs typeface="Arial"/>
              </a:defRPr>
            </a:pPr>
            <a:endParaRPr lang="en-US"/>
          </a:p>
        </c:txPr>
        <c:crossAx val="1963474176"/>
        <c:crosses val="autoZero"/>
        <c:auto val="0"/>
        <c:lblAlgn val="ctr"/>
        <c:lblOffset val="100"/>
        <c:noMultiLvlLbl val="0"/>
      </c:catAx>
      <c:valAx>
        <c:axId val="1963474176"/>
        <c:scaling>
          <c:orientation val="minMax"/>
          <c:max val="5"/>
          <c:min val="1"/>
        </c:scaling>
        <c:delete val="0"/>
        <c:axPos val="l"/>
        <c:majorGridlines>
          <c:spPr>
            <a:ln w="3175">
              <a:solidFill>
                <a:srgbClr val="3366FF"/>
              </a:solidFill>
              <a:prstDash val="solid"/>
            </a:ln>
          </c:spPr>
        </c:majorGridlines>
        <c:numFmt formatCode="0.00" sourceLinked="1"/>
        <c:majorTickMark val="cross"/>
        <c:minorTickMark val="none"/>
        <c:tickLblPos val="high"/>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63472544"/>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46183</xdr:colOff>
      <xdr:row>0</xdr:row>
      <xdr:rowOff>56804</xdr:rowOff>
    </xdr:from>
    <xdr:to>
      <xdr:col>1</xdr:col>
      <xdr:colOff>2412311</xdr:colOff>
      <xdr:row>0</xdr:row>
      <xdr:rowOff>323273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162640" y="56804"/>
          <a:ext cx="2366128" cy="266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 y="0"/>
    <xdr:ext cx="12369800" cy="6908800"/>
    <xdr:graphicFrame macro="">
      <xdr:nvGraphicFramePr>
        <xdr:cNvPr id="3" name="Chart 2">
          <a:extLst>
            <a:ext uri="{FF2B5EF4-FFF2-40B4-BE49-F238E27FC236}">
              <a16:creationId xmlns:a16="http://schemas.microsoft.com/office/drawing/2014/main" id="{1E4FC66F-4BAA-436C-AF3D-5EB5F434040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Fast Frontier">
      <a:dk1>
        <a:srgbClr val="577483"/>
      </a:dk1>
      <a:lt1>
        <a:srgbClr val="7FA4BE"/>
      </a:lt1>
      <a:dk2>
        <a:srgbClr val="BC792F"/>
      </a:dk2>
      <a:lt2>
        <a:srgbClr val="E2A143"/>
      </a:lt2>
      <a:accent1>
        <a:srgbClr val="C0C0C0"/>
      </a:accent1>
      <a:accent2>
        <a:srgbClr val="FFFFFF"/>
      </a:accent2>
      <a:accent3>
        <a:srgbClr val="FFFF99"/>
      </a:accent3>
      <a:accent4>
        <a:srgbClr val="080808"/>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2"/>
  <sheetViews>
    <sheetView showGridLines="0" tabSelected="1" zoomScale="115" zoomScaleNormal="115" zoomScaleSheetLayoutView="100" zoomScalePageLayoutView="143" workbookViewId="0">
      <pane xSplit="1" ySplit="8" topLeftCell="B47" activePane="bottomRight" state="frozen"/>
      <selection pane="topRight" activeCell="C1" sqref="C1"/>
      <selection pane="bottomLeft" activeCell="A9" sqref="A9"/>
      <selection pane="bottomRight" activeCell="C49" sqref="C49"/>
    </sheetView>
  </sheetViews>
  <sheetFormatPr defaultColWidth="11.3515625" defaultRowHeight="12.7" x14ac:dyDescent="0.4"/>
  <cols>
    <col min="1" max="1" width="34.3515625" style="10" bestFit="1" customWidth="1"/>
    <col min="2" max="2" width="57.3515625" style="10" bestFit="1" customWidth="1"/>
    <col min="3" max="3" width="94.17578125" style="2" customWidth="1"/>
    <col min="4" max="4" width="11.3515625" style="1" customWidth="1"/>
    <col min="5" max="12" width="11.3515625" style="1"/>
    <col min="13" max="13" width="0" style="1" hidden="1" customWidth="1"/>
    <col min="14" max="16384" width="11.3515625" style="1"/>
  </cols>
  <sheetData>
    <row r="1" spans="1:13" s="5" customFormat="1" ht="28" customHeight="1" x14ac:dyDescent="0.55000000000000004">
      <c r="A1" s="7"/>
      <c r="B1" s="38"/>
      <c r="D1" s="34"/>
    </row>
    <row r="2" spans="1:13" s="6" customFormat="1" ht="21" customHeight="1" x14ac:dyDescent="0.4">
      <c r="A2" s="7"/>
      <c r="B2" s="39" t="s">
        <v>0</v>
      </c>
      <c r="D2" s="35"/>
    </row>
    <row r="3" spans="1:13" s="5" customFormat="1" ht="21" customHeight="1" x14ac:dyDescent="0.6">
      <c r="A3" s="7"/>
      <c r="B3" s="40" t="s">
        <v>1</v>
      </c>
      <c r="D3" s="34"/>
    </row>
    <row r="4" spans="1:13" s="4" customFormat="1" ht="15.75" customHeight="1" x14ac:dyDescent="0.4">
      <c r="A4" s="8"/>
      <c r="B4" s="41" t="s">
        <v>2</v>
      </c>
      <c r="D4" s="36"/>
    </row>
    <row r="5" spans="1:13" s="4" customFormat="1" ht="3.75" customHeight="1" x14ac:dyDescent="0.4">
      <c r="A5" s="8"/>
      <c r="B5" s="8"/>
      <c r="C5" s="42"/>
      <c r="D5" s="37"/>
    </row>
    <row r="6" spans="1:13" s="4" customFormat="1" ht="15.75" customHeight="1" x14ac:dyDescent="0.4">
      <c r="A6" s="8"/>
      <c r="B6" s="8"/>
      <c r="C6" s="42"/>
      <c r="D6" s="37"/>
    </row>
    <row r="7" spans="1:13" s="4" customFormat="1" ht="3.75" customHeight="1" thickBot="1" x14ac:dyDescent="0.45">
      <c r="A7" s="8"/>
      <c r="B7" s="8"/>
      <c r="C7" s="42"/>
      <c r="D7" s="37"/>
    </row>
    <row r="8" spans="1:13" s="3" customFormat="1" ht="23.7" thickBot="1" x14ac:dyDescent="0.45">
      <c r="A8" s="20" t="s">
        <v>3</v>
      </c>
      <c r="B8" s="20" t="s">
        <v>4</v>
      </c>
      <c r="C8" s="21" t="s">
        <v>5</v>
      </c>
      <c r="D8" s="22" t="s">
        <v>6</v>
      </c>
      <c r="E8" s="23" t="s">
        <v>7</v>
      </c>
      <c r="F8" s="23" t="s">
        <v>8</v>
      </c>
      <c r="G8" s="23" t="s">
        <v>9</v>
      </c>
      <c r="H8" s="24" t="s">
        <v>10</v>
      </c>
      <c r="I8" s="23" t="s">
        <v>11</v>
      </c>
      <c r="J8" s="25" t="s">
        <v>12</v>
      </c>
      <c r="K8" s="43" t="s">
        <v>4</v>
      </c>
      <c r="L8" s="23" t="s">
        <v>3</v>
      </c>
      <c r="M8" s="26" t="s">
        <v>3</v>
      </c>
    </row>
    <row r="9" spans="1:13" s="11" customFormat="1" ht="10.35" x14ac:dyDescent="0.35">
      <c r="A9" s="44" t="s">
        <v>13</v>
      </c>
      <c r="B9" s="30" t="s">
        <v>14</v>
      </c>
      <c r="C9" s="31" t="s">
        <v>15</v>
      </c>
      <c r="D9" s="58" t="s">
        <v>16</v>
      </c>
      <c r="E9" s="59"/>
      <c r="F9" s="59"/>
      <c r="G9" s="59"/>
      <c r="H9" s="59"/>
      <c r="I9" s="59"/>
      <c r="J9" s="60">
        <f t="shared" ref="J9:J50" si="0">IF(D9="X",5,IF(E9="X",4,IF(F9="X",3,IF(G9="X",2,IF(H9="X",1,IF(I9="X","#N/A",""))))))</f>
        <v>5</v>
      </c>
      <c r="K9" s="61">
        <f>IF(SUM(J9:J13)=0,NA(),AVERAGEIF(J9:J13,"&lt;&gt;0"))</f>
        <v>4.5999999999999996</v>
      </c>
      <c r="L9" s="62">
        <f>IF(SUM(J9:J32)=0,NA(),AVERAGEIF(J9:J32,"&lt;&gt;0"))</f>
        <v>3.3333333333333335</v>
      </c>
      <c r="M9" s="53">
        <f>AVERAGE(J9:J14)</f>
        <v>4.666666666666667</v>
      </c>
    </row>
    <row r="10" spans="1:13" s="11" customFormat="1" ht="13" customHeight="1" x14ac:dyDescent="0.35">
      <c r="A10" s="49"/>
      <c r="B10" s="50"/>
      <c r="C10" s="32" t="s">
        <v>17</v>
      </c>
      <c r="D10" s="63" t="s">
        <v>16</v>
      </c>
      <c r="E10" s="55"/>
      <c r="F10" s="55"/>
      <c r="G10" s="55"/>
      <c r="H10" s="55"/>
      <c r="I10" s="55"/>
      <c r="J10" s="56">
        <f t="shared" ref="J10" si="1">IF(D10="X",5,IF(E10="X",4,IF(F10="X",3,IF(G10="X",2,IF(H10="X",1,IF(I10="X","#N/A",""))))))</f>
        <v>5</v>
      </c>
      <c r="K10" s="57"/>
      <c r="L10" s="64"/>
      <c r="M10" s="53"/>
    </row>
    <row r="11" spans="1:13" s="11" customFormat="1" ht="13" customHeight="1" x14ac:dyDescent="0.35">
      <c r="A11" s="27"/>
      <c r="B11" s="13"/>
      <c r="C11" s="32" t="s">
        <v>18</v>
      </c>
      <c r="D11" s="63" t="s">
        <v>16</v>
      </c>
      <c r="E11" s="55"/>
      <c r="F11" s="55"/>
      <c r="G11" s="55"/>
      <c r="H11" s="55"/>
      <c r="I11" s="55"/>
      <c r="J11" s="56">
        <f t="shared" si="0"/>
        <v>5</v>
      </c>
      <c r="K11" s="56"/>
      <c r="L11" s="65"/>
      <c r="M11" s="54"/>
    </row>
    <row r="12" spans="1:13" s="11" customFormat="1" ht="13" customHeight="1" x14ac:dyDescent="0.35">
      <c r="A12" s="27"/>
      <c r="B12" s="13"/>
      <c r="C12" s="32" t="s">
        <v>19</v>
      </c>
      <c r="D12" s="63"/>
      <c r="E12" s="55" t="s">
        <v>16</v>
      </c>
      <c r="F12" s="55"/>
      <c r="G12" s="55"/>
      <c r="H12" s="55"/>
      <c r="I12" s="55"/>
      <c r="J12" s="56">
        <f t="shared" si="0"/>
        <v>4</v>
      </c>
      <c r="K12" s="56"/>
      <c r="L12" s="65"/>
      <c r="M12" s="54"/>
    </row>
    <row r="13" spans="1:13" s="11" customFormat="1" ht="13" customHeight="1" thickBot="1" x14ac:dyDescent="0.4">
      <c r="A13" s="27"/>
      <c r="B13" s="13"/>
      <c r="C13" s="32" t="s">
        <v>20</v>
      </c>
      <c r="D13" s="66"/>
      <c r="E13" s="67" t="s">
        <v>16</v>
      </c>
      <c r="F13" s="67"/>
      <c r="G13" s="67"/>
      <c r="H13" s="67"/>
      <c r="I13" s="67"/>
      <c r="J13" s="68">
        <f t="shared" si="0"/>
        <v>4</v>
      </c>
      <c r="K13" s="68"/>
      <c r="L13" s="69"/>
      <c r="M13" s="54"/>
    </row>
    <row r="14" spans="1:13" s="11" customFormat="1" ht="13" customHeight="1" x14ac:dyDescent="0.35">
      <c r="A14" s="44" t="s">
        <v>13</v>
      </c>
      <c r="B14" s="30" t="s">
        <v>21</v>
      </c>
      <c r="C14" s="31" t="s">
        <v>22</v>
      </c>
      <c r="D14" s="58" t="s">
        <v>16</v>
      </c>
      <c r="E14" s="59"/>
      <c r="F14" s="59"/>
      <c r="G14" s="59"/>
      <c r="H14" s="59"/>
      <c r="I14" s="59"/>
      <c r="J14" s="60">
        <f t="shared" si="0"/>
        <v>5</v>
      </c>
      <c r="K14" s="61">
        <f>IF(SUM(J14:J18)=0,NA(),AVERAGEIF(J14:J18,"&lt;&gt;0"))</f>
        <v>3.6</v>
      </c>
      <c r="L14" s="52"/>
      <c r="M14" s="54"/>
    </row>
    <row r="15" spans="1:13" s="11" customFormat="1" ht="13" customHeight="1" x14ac:dyDescent="0.35">
      <c r="A15" s="28"/>
      <c r="B15" s="9"/>
      <c r="C15" s="32" t="s">
        <v>23</v>
      </c>
      <c r="D15" s="63"/>
      <c r="E15" s="55" t="s">
        <v>16</v>
      </c>
      <c r="F15" s="55"/>
      <c r="G15" s="55"/>
      <c r="H15" s="55"/>
      <c r="I15" s="55"/>
      <c r="J15" s="56">
        <f t="shared" si="0"/>
        <v>4</v>
      </c>
      <c r="K15" s="56"/>
      <c r="L15" s="65"/>
      <c r="M15" s="54"/>
    </row>
    <row r="16" spans="1:13" s="11" customFormat="1" ht="13" customHeight="1" x14ac:dyDescent="0.35">
      <c r="A16" s="28"/>
      <c r="B16" s="9"/>
      <c r="C16" s="32" t="s">
        <v>24</v>
      </c>
      <c r="D16" s="63"/>
      <c r="E16" s="55"/>
      <c r="F16" s="55" t="s">
        <v>16</v>
      </c>
      <c r="G16" s="55"/>
      <c r="H16" s="55"/>
      <c r="I16" s="55"/>
      <c r="J16" s="56">
        <f t="shared" si="0"/>
        <v>3</v>
      </c>
      <c r="K16" s="56"/>
      <c r="L16" s="65"/>
      <c r="M16" s="54"/>
    </row>
    <row r="17" spans="1:13" s="11" customFormat="1" ht="13" customHeight="1" x14ac:dyDescent="0.35">
      <c r="A17" s="28"/>
      <c r="B17" s="9"/>
      <c r="C17" s="32" t="s">
        <v>63</v>
      </c>
      <c r="D17" s="63"/>
      <c r="E17" s="55" t="s">
        <v>16</v>
      </c>
      <c r="F17" s="55"/>
      <c r="G17" s="55"/>
      <c r="H17" s="55"/>
      <c r="I17" s="55"/>
      <c r="J17" s="56">
        <f t="shared" ref="J17" si="2">IF(D17="X",5,IF(E17="X",4,IF(F17="X",3,IF(G17="X",2,IF(H17="X",1,IF(I17="X","#N/A",""))))))</f>
        <v>4</v>
      </c>
      <c r="K17" s="56"/>
      <c r="L17" s="65"/>
      <c r="M17" s="54"/>
    </row>
    <row r="18" spans="1:13" s="11" customFormat="1" ht="13" customHeight="1" thickBot="1" x14ac:dyDescent="0.4">
      <c r="A18" s="29"/>
      <c r="B18" s="14"/>
      <c r="C18" s="70" t="s">
        <v>25</v>
      </c>
      <c r="D18" s="78"/>
      <c r="E18" s="79"/>
      <c r="F18" s="79"/>
      <c r="G18" s="79" t="s">
        <v>16</v>
      </c>
      <c r="H18" s="79"/>
      <c r="I18" s="79"/>
      <c r="J18" s="80">
        <f t="shared" si="0"/>
        <v>2</v>
      </c>
      <c r="K18" s="80"/>
      <c r="L18" s="87"/>
      <c r="M18" s="54"/>
    </row>
    <row r="19" spans="1:13" s="11" customFormat="1" ht="13" customHeight="1" x14ac:dyDescent="0.35">
      <c r="A19" s="44" t="s">
        <v>13</v>
      </c>
      <c r="B19" s="30" t="s">
        <v>26</v>
      </c>
      <c r="C19" s="32" t="s">
        <v>65</v>
      </c>
      <c r="D19" s="58"/>
      <c r="E19" s="59" t="s">
        <v>16</v>
      </c>
      <c r="F19" s="59"/>
      <c r="G19" s="59"/>
      <c r="H19" s="59"/>
      <c r="I19" s="59"/>
      <c r="J19" s="60">
        <f t="shared" si="0"/>
        <v>4</v>
      </c>
      <c r="K19" s="61">
        <f>IF(SUM(J19:J22)=0,NA(),AVERAGEIF(J19:J22,"&lt;&gt;0"))</f>
        <v>3.25</v>
      </c>
      <c r="L19" s="52"/>
      <c r="M19" s="54"/>
    </row>
    <row r="20" spans="1:13" s="11" customFormat="1" ht="13" customHeight="1" x14ac:dyDescent="0.35">
      <c r="A20" s="49"/>
      <c r="B20" s="50"/>
      <c r="C20" s="32" t="s">
        <v>57</v>
      </c>
      <c r="D20" s="63"/>
      <c r="E20" s="55"/>
      <c r="F20" s="55"/>
      <c r="G20" s="55" t="s">
        <v>16</v>
      </c>
      <c r="H20" s="55"/>
      <c r="I20" s="55"/>
      <c r="J20" s="56">
        <f t="shared" si="0"/>
        <v>2</v>
      </c>
      <c r="K20" s="57"/>
      <c r="L20" s="65"/>
      <c r="M20" s="54"/>
    </row>
    <row r="21" spans="1:13" s="11" customFormat="1" ht="13" customHeight="1" x14ac:dyDescent="0.35">
      <c r="A21" s="28"/>
      <c r="B21" s="9"/>
      <c r="C21" s="32" t="s">
        <v>56</v>
      </c>
      <c r="D21" s="63" t="s">
        <v>16</v>
      </c>
      <c r="E21" s="55"/>
      <c r="F21" s="55"/>
      <c r="G21" s="55"/>
      <c r="H21" s="55"/>
      <c r="I21" s="55"/>
      <c r="J21" s="56">
        <f t="shared" si="0"/>
        <v>5</v>
      </c>
      <c r="K21" s="56"/>
      <c r="L21" s="65"/>
      <c r="M21" s="54"/>
    </row>
    <row r="22" spans="1:13" s="11" customFormat="1" ht="13" customHeight="1" thickBot="1" x14ac:dyDescent="0.4">
      <c r="A22" s="28"/>
      <c r="B22" s="9"/>
      <c r="C22" s="32" t="s">
        <v>64</v>
      </c>
      <c r="D22" s="66"/>
      <c r="E22" s="67"/>
      <c r="F22" s="67"/>
      <c r="G22" s="67" t="s">
        <v>16</v>
      </c>
      <c r="H22" s="67"/>
      <c r="I22" s="67"/>
      <c r="J22" s="68">
        <f t="shared" si="0"/>
        <v>2</v>
      </c>
      <c r="K22" s="68"/>
      <c r="L22" s="69"/>
      <c r="M22" s="54"/>
    </row>
    <row r="23" spans="1:13" s="12" customFormat="1" ht="13" customHeight="1" x14ac:dyDescent="0.4">
      <c r="A23" s="44" t="s">
        <v>13</v>
      </c>
      <c r="B23" s="30" t="s">
        <v>27</v>
      </c>
      <c r="C23" s="31" t="s">
        <v>28</v>
      </c>
      <c r="D23" s="83"/>
      <c r="E23" s="71"/>
      <c r="F23" s="71"/>
      <c r="G23" s="71"/>
      <c r="H23" s="71" t="s">
        <v>16</v>
      </c>
      <c r="I23" s="71"/>
      <c r="J23" s="72">
        <f>IF(D23="X",5,IF(E23="X",4,IF(F23="X",3,IF(G23="X",2,IF(H23="X",1,IF(I23="X","#N/A",""))))))</f>
        <v>1</v>
      </c>
      <c r="K23" s="73">
        <f>IF(SUM(J23:J27)=0,NA(),AVERAGEIF(J23:J27,"&lt;&gt;0"))</f>
        <v>1.6</v>
      </c>
      <c r="L23" s="84"/>
      <c r="M23" s="16">
        <f>AVERAGE(J23:J40)</f>
        <v>2.5</v>
      </c>
    </row>
    <row r="24" spans="1:13" s="12" customFormat="1" ht="13" customHeight="1" x14ac:dyDescent="0.4">
      <c r="A24" s="27"/>
      <c r="B24" s="13"/>
      <c r="C24" s="32" t="s">
        <v>29</v>
      </c>
      <c r="D24" s="63"/>
      <c r="E24" s="55"/>
      <c r="F24" s="55"/>
      <c r="G24" s="55"/>
      <c r="H24" s="55" t="s">
        <v>16</v>
      </c>
      <c r="I24" s="55"/>
      <c r="J24" s="56">
        <f t="shared" ref="J24:J43" si="3">IF(D24="X",5,IF(E24="X",4,IF(F24="X",3,IF(G24="X",2,IF(H24="X",1,IF(I24="X","#N/A",""))))))</f>
        <v>1</v>
      </c>
      <c r="K24" s="56"/>
      <c r="L24" s="75"/>
      <c r="M24" s="16"/>
    </row>
    <row r="25" spans="1:13" s="12" customFormat="1" ht="13" customHeight="1" x14ac:dyDescent="0.4">
      <c r="A25" s="27"/>
      <c r="B25" s="13"/>
      <c r="C25" s="32" t="s">
        <v>30</v>
      </c>
      <c r="D25" s="63"/>
      <c r="E25" s="55"/>
      <c r="F25" s="55"/>
      <c r="G25" s="55" t="s">
        <v>16</v>
      </c>
      <c r="H25" s="55"/>
      <c r="I25" s="55"/>
      <c r="J25" s="56">
        <f t="shared" si="3"/>
        <v>2</v>
      </c>
      <c r="K25" s="56"/>
      <c r="L25" s="75"/>
      <c r="M25" s="16"/>
    </row>
    <row r="26" spans="1:13" s="12" customFormat="1" ht="13" customHeight="1" x14ac:dyDescent="0.4">
      <c r="A26" s="27"/>
      <c r="B26" s="13"/>
      <c r="C26" s="32" t="s">
        <v>38</v>
      </c>
      <c r="D26" s="63"/>
      <c r="E26" s="55"/>
      <c r="F26" s="55"/>
      <c r="G26" s="55" t="s">
        <v>16</v>
      </c>
      <c r="H26" s="55"/>
      <c r="I26" s="55"/>
      <c r="J26" s="56">
        <f t="shared" ref="J26:J27" si="4">IF(D26="X",5,IF(E26="X",4,IF(F26="X",3,IF(G26="X",2,IF(H26="X",1,IF(I26="X","#N/A",""))))))</f>
        <v>2</v>
      </c>
      <c r="K26" s="56"/>
      <c r="L26" s="75"/>
      <c r="M26" s="16"/>
    </row>
    <row r="27" spans="1:13" s="12" customFormat="1" ht="13" customHeight="1" thickBot="1" x14ac:dyDescent="0.45">
      <c r="A27" s="27"/>
      <c r="B27" s="13"/>
      <c r="C27" s="32" t="s">
        <v>58</v>
      </c>
      <c r="D27" s="66"/>
      <c r="E27" s="67"/>
      <c r="F27" s="67"/>
      <c r="G27" s="67" t="s">
        <v>16</v>
      </c>
      <c r="H27" s="67"/>
      <c r="I27" s="67"/>
      <c r="J27" s="68">
        <f t="shared" si="4"/>
        <v>2</v>
      </c>
      <c r="K27" s="68"/>
      <c r="L27" s="76"/>
      <c r="M27" s="16"/>
    </row>
    <row r="28" spans="1:13" s="12" customFormat="1" ht="13" customHeight="1" x14ac:dyDescent="0.4">
      <c r="A28" s="44" t="s">
        <v>13</v>
      </c>
      <c r="B28" s="44" t="s">
        <v>31</v>
      </c>
      <c r="C28" s="31" t="s">
        <v>32</v>
      </c>
      <c r="D28" s="58"/>
      <c r="E28" s="59" t="s">
        <v>33</v>
      </c>
      <c r="F28" s="59"/>
      <c r="G28" s="59"/>
      <c r="H28" s="59"/>
      <c r="I28" s="59"/>
      <c r="J28" s="60">
        <f>IF(D28="X",5,IF(E28="X",4,IF(F28="X",3,IF(G28="X",2,IF(H28="X",1,IF(I28="X","#N/A",""))))))</f>
        <v>4</v>
      </c>
      <c r="K28" s="61">
        <f>IF(SUM(J28:J32)=0,NA(),AVERAGEIF(J28:J32,"&lt;&gt;0"))</f>
        <v>3.6</v>
      </c>
      <c r="L28" s="62"/>
      <c r="M28" s="16">
        <f>AVERAGE(J28:J43)</f>
        <v>3</v>
      </c>
    </row>
    <row r="29" spans="1:13" s="12" customFormat="1" ht="13" customHeight="1" x14ac:dyDescent="0.4">
      <c r="A29" s="49"/>
      <c r="B29" s="51"/>
      <c r="C29" s="32" t="s">
        <v>34</v>
      </c>
      <c r="D29" s="63" t="s">
        <v>33</v>
      </c>
      <c r="E29" s="55"/>
      <c r="F29" s="55"/>
      <c r="G29" s="55"/>
      <c r="H29" s="55"/>
      <c r="I29" s="55"/>
      <c r="J29" s="56">
        <f t="shared" ref="J29:J32" si="5">IF(D29="X",5,IF(E29="X",4,IF(F29="X",3,IF(G29="X",2,IF(H29="X",1,IF(I29="X","#N/A",""))))))</f>
        <v>5</v>
      </c>
      <c r="K29" s="57"/>
      <c r="L29" s="64"/>
      <c r="M29" s="16"/>
    </row>
    <row r="30" spans="1:13" s="12" customFormat="1" ht="13" customHeight="1" x14ac:dyDescent="0.4">
      <c r="A30" s="49"/>
      <c r="B30" s="51"/>
      <c r="C30" s="32" t="s">
        <v>35</v>
      </c>
      <c r="D30" s="63"/>
      <c r="E30" s="55" t="s">
        <v>33</v>
      </c>
      <c r="F30" s="55"/>
      <c r="G30" s="55"/>
      <c r="H30" s="55"/>
      <c r="I30" s="55"/>
      <c r="J30" s="56">
        <f t="shared" si="5"/>
        <v>4</v>
      </c>
      <c r="K30" s="57"/>
      <c r="L30" s="64"/>
      <c r="M30" s="16"/>
    </row>
    <row r="31" spans="1:13" s="12" customFormat="1" ht="13" customHeight="1" x14ac:dyDescent="0.4">
      <c r="A31" s="33"/>
      <c r="B31" s="45"/>
      <c r="C31" s="32" t="s">
        <v>36</v>
      </c>
      <c r="D31" s="63"/>
      <c r="E31" s="55"/>
      <c r="F31" s="55" t="s">
        <v>33</v>
      </c>
      <c r="G31" s="55"/>
      <c r="H31" s="55"/>
      <c r="I31" s="55"/>
      <c r="J31" s="56">
        <f t="shared" si="5"/>
        <v>3</v>
      </c>
      <c r="K31" s="57"/>
      <c r="L31" s="64"/>
      <c r="M31" s="16"/>
    </row>
    <row r="32" spans="1:13" s="12" customFormat="1" ht="13" customHeight="1" thickBot="1" x14ac:dyDescent="0.45">
      <c r="A32" s="33"/>
      <c r="B32" s="45"/>
      <c r="C32" s="32" t="s">
        <v>37</v>
      </c>
      <c r="D32" s="78"/>
      <c r="E32" s="79"/>
      <c r="F32" s="79"/>
      <c r="G32" s="79" t="s">
        <v>33</v>
      </c>
      <c r="H32" s="79"/>
      <c r="I32" s="79"/>
      <c r="J32" s="80">
        <f t="shared" si="5"/>
        <v>2</v>
      </c>
      <c r="K32" s="81"/>
      <c r="L32" s="82"/>
      <c r="M32" s="16"/>
    </row>
    <row r="33" spans="1:13" s="12" customFormat="1" ht="13" customHeight="1" x14ac:dyDescent="0.4">
      <c r="A33" s="46" t="s">
        <v>39</v>
      </c>
      <c r="B33" s="30" t="s">
        <v>40</v>
      </c>
      <c r="C33" s="31" t="s">
        <v>59</v>
      </c>
      <c r="D33" s="58"/>
      <c r="E33" s="59"/>
      <c r="F33" s="59"/>
      <c r="G33" s="59"/>
      <c r="H33" s="59" t="s">
        <v>16</v>
      </c>
      <c r="I33" s="59"/>
      <c r="J33" s="60">
        <f t="shared" ref="J33:J36" si="6">IF(D33="X",5,IF(E33="X",4,IF(F33="X",3,IF(G33="X",2,IF(H33="X",1,IF(I33="X","#N/A",""))))))</f>
        <v>1</v>
      </c>
      <c r="K33" s="61">
        <f>IF(SUM(J33:J36)=0,NA(),AVERAGEIF(J33:J36,"&lt;&gt;0"))</f>
        <v>2.5</v>
      </c>
      <c r="L33" s="62">
        <f>IF(SUM(J33:J43)=0,NA(),AVERAGEIF(J33:J43,"&lt;&gt;0"))</f>
        <v>2.7272727272727271</v>
      </c>
      <c r="M33" s="16"/>
    </row>
    <row r="34" spans="1:13" s="12" customFormat="1" ht="13" customHeight="1" x14ac:dyDescent="0.4">
      <c r="A34" s="33"/>
      <c r="B34" s="50"/>
      <c r="C34" s="32" t="s">
        <v>41</v>
      </c>
      <c r="D34" s="63"/>
      <c r="E34" s="55"/>
      <c r="F34" s="55" t="s">
        <v>16</v>
      </c>
      <c r="G34" s="55"/>
      <c r="H34" s="55"/>
      <c r="I34" s="55"/>
      <c r="J34" s="56">
        <f t="shared" si="6"/>
        <v>3</v>
      </c>
      <c r="K34" s="57"/>
      <c r="L34" s="75"/>
      <c r="M34" s="16"/>
    </row>
    <row r="35" spans="1:13" s="12" customFormat="1" ht="13" customHeight="1" x14ac:dyDescent="0.4">
      <c r="A35" s="27"/>
      <c r="B35" s="13"/>
      <c r="C35" s="32" t="s">
        <v>42</v>
      </c>
      <c r="D35" s="63"/>
      <c r="E35" s="55"/>
      <c r="F35" s="55"/>
      <c r="G35" s="55" t="s">
        <v>16</v>
      </c>
      <c r="H35" s="55"/>
      <c r="I35" s="55"/>
      <c r="J35" s="56">
        <f t="shared" si="6"/>
        <v>2</v>
      </c>
      <c r="K35" s="56"/>
      <c r="L35" s="75"/>
      <c r="M35" s="16"/>
    </row>
    <row r="36" spans="1:13" s="12" customFormat="1" ht="13" customHeight="1" thickBot="1" x14ac:dyDescent="0.45">
      <c r="A36" s="27"/>
      <c r="B36" s="13"/>
      <c r="C36" s="70" t="s">
        <v>60</v>
      </c>
      <c r="D36" s="66"/>
      <c r="E36" s="67" t="s">
        <v>16</v>
      </c>
      <c r="F36" s="67"/>
      <c r="G36" s="67"/>
      <c r="H36" s="67"/>
      <c r="I36" s="67"/>
      <c r="J36" s="68">
        <f t="shared" si="6"/>
        <v>4</v>
      </c>
      <c r="K36" s="68"/>
      <c r="L36" s="76"/>
      <c r="M36" s="16"/>
    </row>
    <row r="37" spans="1:13" s="12" customFormat="1" ht="13" customHeight="1" x14ac:dyDescent="0.4">
      <c r="A37" s="46" t="s">
        <v>39</v>
      </c>
      <c r="B37" s="46" t="s">
        <v>43</v>
      </c>
      <c r="C37" s="32" t="s">
        <v>44</v>
      </c>
      <c r="D37" s="83"/>
      <c r="E37" s="71"/>
      <c r="F37" s="71"/>
      <c r="G37" s="71"/>
      <c r="H37" s="71" t="s">
        <v>16</v>
      </c>
      <c r="I37" s="71"/>
      <c r="J37" s="72">
        <f t="shared" si="3"/>
        <v>1</v>
      </c>
      <c r="K37" s="73">
        <f>IF(SUM(J37:J40)=0,NA(),AVERAGEIF(J37:J40,"&lt;&gt;0"))</f>
        <v>2.25</v>
      </c>
      <c r="L37" s="84"/>
      <c r="M37" s="16"/>
    </row>
    <row r="38" spans="1:13" s="12" customFormat="1" ht="13" customHeight="1" x14ac:dyDescent="0.4">
      <c r="A38" s="27"/>
      <c r="B38" s="47"/>
      <c r="C38" s="32" t="s">
        <v>45</v>
      </c>
      <c r="D38" s="63"/>
      <c r="E38" s="55" t="s">
        <v>16</v>
      </c>
      <c r="F38" s="55"/>
      <c r="G38" s="55"/>
      <c r="H38" s="55"/>
      <c r="I38" s="55"/>
      <c r="J38" s="56">
        <f t="shared" si="3"/>
        <v>4</v>
      </c>
      <c r="K38" s="56"/>
      <c r="L38" s="75"/>
      <c r="M38" s="16"/>
    </row>
    <row r="39" spans="1:13" s="12" customFormat="1" ht="13" customHeight="1" x14ac:dyDescent="0.4">
      <c r="A39" s="27"/>
      <c r="B39" s="47"/>
      <c r="C39" s="32" t="s">
        <v>66</v>
      </c>
      <c r="D39" s="63"/>
      <c r="E39" s="55"/>
      <c r="F39" s="55"/>
      <c r="G39" s="55" t="s">
        <v>16</v>
      </c>
      <c r="H39" s="55"/>
      <c r="I39" s="55"/>
      <c r="J39" s="56">
        <f t="shared" si="3"/>
        <v>2</v>
      </c>
      <c r="K39" s="56"/>
      <c r="L39" s="75"/>
      <c r="M39" s="16"/>
    </row>
    <row r="40" spans="1:13" s="12" customFormat="1" ht="13" customHeight="1" thickBot="1" x14ac:dyDescent="0.45">
      <c r="A40" s="27"/>
      <c r="B40" s="47"/>
      <c r="C40" s="32" t="s">
        <v>46</v>
      </c>
      <c r="D40" s="78"/>
      <c r="E40" s="79"/>
      <c r="F40" s="79"/>
      <c r="G40" s="79" t="s">
        <v>16</v>
      </c>
      <c r="H40" s="79"/>
      <c r="I40" s="79"/>
      <c r="J40" s="80">
        <f t="shared" si="3"/>
        <v>2</v>
      </c>
      <c r="K40" s="80"/>
      <c r="L40" s="85"/>
      <c r="M40" s="16"/>
    </row>
    <row r="41" spans="1:13" s="11" customFormat="1" ht="13" customHeight="1" x14ac:dyDescent="0.35">
      <c r="A41" s="46" t="s">
        <v>39</v>
      </c>
      <c r="B41" s="46" t="s">
        <v>47</v>
      </c>
      <c r="C41" s="31" t="s">
        <v>67</v>
      </c>
      <c r="D41" s="58" t="s">
        <v>16</v>
      </c>
      <c r="E41" s="59"/>
      <c r="F41" s="59"/>
      <c r="G41" s="59"/>
      <c r="H41" s="59"/>
      <c r="I41" s="59"/>
      <c r="J41" s="60">
        <f t="shared" si="3"/>
        <v>5</v>
      </c>
      <c r="K41" s="61">
        <f>IF(SUM(J41:J43)=0,NA(),AVERAGEIF(J41:J43,"&lt;&gt;0"))</f>
        <v>3.6666666666666665</v>
      </c>
      <c r="L41" s="52"/>
      <c r="M41" s="54"/>
    </row>
    <row r="42" spans="1:13" s="11" customFormat="1" ht="13" customHeight="1" x14ac:dyDescent="0.35">
      <c r="A42" s="33"/>
      <c r="B42" s="50"/>
      <c r="C42" s="32" t="s">
        <v>61</v>
      </c>
      <c r="D42" s="63"/>
      <c r="E42" s="55"/>
      <c r="F42" s="55"/>
      <c r="G42" s="55" t="s">
        <v>16</v>
      </c>
      <c r="H42" s="55"/>
      <c r="I42" s="55"/>
      <c r="J42" s="56">
        <f t="shared" si="3"/>
        <v>2</v>
      </c>
      <c r="K42" s="57"/>
      <c r="L42" s="65"/>
      <c r="M42" s="54"/>
    </row>
    <row r="43" spans="1:13" s="11" customFormat="1" ht="13" customHeight="1" thickBot="1" x14ac:dyDescent="0.4">
      <c r="A43" s="33"/>
      <c r="B43" s="13"/>
      <c r="C43" s="32" t="s">
        <v>48</v>
      </c>
      <c r="D43" s="66"/>
      <c r="E43" s="67" t="s">
        <v>16</v>
      </c>
      <c r="F43" s="67"/>
      <c r="G43" s="67"/>
      <c r="H43" s="67"/>
      <c r="I43" s="67"/>
      <c r="J43" s="68">
        <f t="shared" si="3"/>
        <v>4</v>
      </c>
      <c r="K43" s="77"/>
      <c r="L43" s="69"/>
      <c r="M43" s="54"/>
    </row>
    <row r="44" spans="1:13" s="11" customFormat="1" ht="13" customHeight="1" x14ac:dyDescent="0.35">
      <c r="A44" s="46" t="s">
        <v>49</v>
      </c>
      <c r="B44" s="30" t="s">
        <v>50</v>
      </c>
      <c r="C44" s="31" t="s">
        <v>51</v>
      </c>
      <c r="D44" s="83"/>
      <c r="E44" s="71"/>
      <c r="F44" s="71" t="s">
        <v>16</v>
      </c>
      <c r="G44" s="71"/>
      <c r="H44" s="71"/>
      <c r="I44" s="71"/>
      <c r="J44" s="72">
        <f t="shared" si="0"/>
        <v>3</v>
      </c>
      <c r="K44" s="73">
        <f>IF(SUM(J44:J47)=0,NA(),AVERAGEIF(J44:J47,"&lt;&gt;0"))</f>
        <v>2.5</v>
      </c>
      <c r="L44" s="86">
        <f>IF(SUM(J44:J50)=0,NA(),AVERAGEIF(J44:J50,"&lt;&gt;0"))</f>
        <v>2.5714285714285716</v>
      </c>
      <c r="M44" s="54">
        <f>AVERAGE(J44:J50)</f>
        <v>2.5714285714285716</v>
      </c>
    </row>
    <row r="45" spans="1:13" s="11" customFormat="1" ht="13" customHeight="1" x14ac:dyDescent="0.35">
      <c r="A45" s="27"/>
      <c r="B45" s="13"/>
      <c r="C45" s="32" t="s">
        <v>52</v>
      </c>
      <c r="D45" s="63"/>
      <c r="E45" s="55"/>
      <c r="F45" s="55"/>
      <c r="G45" s="55" t="s">
        <v>16</v>
      </c>
      <c r="H45" s="55"/>
      <c r="I45" s="55"/>
      <c r="J45" s="56">
        <f t="shared" si="0"/>
        <v>2</v>
      </c>
      <c r="K45" s="56"/>
      <c r="L45" s="65"/>
      <c r="M45" s="54"/>
    </row>
    <row r="46" spans="1:13" s="11" customFormat="1" ht="13" customHeight="1" x14ac:dyDescent="0.35">
      <c r="A46" s="27"/>
      <c r="B46" s="13"/>
      <c r="C46" s="32" t="s">
        <v>53</v>
      </c>
      <c r="D46" s="63"/>
      <c r="E46" s="55"/>
      <c r="F46" s="55"/>
      <c r="G46" s="55"/>
      <c r="H46" s="55" t="s">
        <v>16</v>
      </c>
      <c r="I46" s="55"/>
      <c r="J46" s="56">
        <f t="shared" si="0"/>
        <v>1</v>
      </c>
      <c r="K46" s="56"/>
      <c r="L46" s="65"/>
      <c r="M46" s="54"/>
    </row>
    <row r="47" spans="1:13" s="12" customFormat="1" ht="13" customHeight="1" thickBot="1" x14ac:dyDescent="0.45">
      <c r="A47" s="28"/>
      <c r="B47" s="9"/>
      <c r="C47" s="32" t="s">
        <v>54</v>
      </c>
      <c r="D47" s="66"/>
      <c r="E47" s="67" t="s">
        <v>16</v>
      </c>
      <c r="F47" s="67"/>
      <c r="G47" s="67"/>
      <c r="H47" s="67"/>
      <c r="I47" s="67"/>
      <c r="J47" s="68">
        <f t="shared" si="0"/>
        <v>4</v>
      </c>
      <c r="K47" s="68"/>
      <c r="L47" s="76"/>
      <c r="M47" s="16"/>
    </row>
    <row r="48" spans="1:13" s="12" customFormat="1" ht="13" customHeight="1" x14ac:dyDescent="0.4">
      <c r="A48" s="46" t="s">
        <v>49</v>
      </c>
      <c r="B48" s="30" t="s">
        <v>55</v>
      </c>
      <c r="C48" s="31" t="s">
        <v>69</v>
      </c>
      <c r="D48" s="58"/>
      <c r="E48" s="59"/>
      <c r="F48" s="59" t="s">
        <v>16</v>
      </c>
      <c r="G48" s="59"/>
      <c r="H48" s="59"/>
      <c r="I48" s="59"/>
      <c r="J48" s="60">
        <f t="shared" si="0"/>
        <v>3</v>
      </c>
      <c r="K48" s="61">
        <f>IF(SUM(J48:J50)=0,NA(),AVERAGEIF(J48:J50,"&lt;&gt;0"))</f>
        <v>2.6666666666666665</v>
      </c>
      <c r="L48" s="74"/>
      <c r="M48" s="16"/>
    </row>
    <row r="49" spans="1:13" s="12" customFormat="1" ht="13" customHeight="1" x14ac:dyDescent="0.4">
      <c r="A49" s="28"/>
      <c r="B49" s="9"/>
      <c r="C49" s="32" t="s">
        <v>62</v>
      </c>
      <c r="D49" s="63"/>
      <c r="E49" s="55"/>
      <c r="F49" s="55"/>
      <c r="G49" s="55" t="s">
        <v>16</v>
      </c>
      <c r="H49" s="55"/>
      <c r="I49" s="55"/>
      <c r="J49" s="56">
        <f t="shared" si="0"/>
        <v>2</v>
      </c>
      <c r="K49" s="56"/>
      <c r="L49" s="75"/>
      <c r="M49" s="16"/>
    </row>
    <row r="50" spans="1:13" s="12" customFormat="1" ht="13" customHeight="1" thickBot="1" x14ac:dyDescent="0.45">
      <c r="A50" s="29"/>
      <c r="B50" s="14"/>
      <c r="C50" s="70" t="s">
        <v>68</v>
      </c>
      <c r="D50" s="66"/>
      <c r="E50" s="67"/>
      <c r="F50" s="67" t="s">
        <v>16</v>
      </c>
      <c r="G50" s="67"/>
      <c r="H50" s="67"/>
      <c r="I50" s="67"/>
      <c r="J50" s="68">
        <f t="shared" si="0"/>
        <v>3</v>
      </c>
      <c r="K50" s="68"/>
      <c r="L50" s="76"/>
      <c r="M50" s="16"/>
    </row>
    <row r="52" spans="1:13" ht="13" customHeight="1" x14ac:dyDescent="0.4">
      <c r="C52" s="15"/>
    </row>
    <row r="53" spans="1:13" ht="13" customHeight="1" x14ac:dyDescent="0.4">
      <c r="A53" s="18" t="str">
        <f>A9</f>
        <v>Strategy and Investment Funding</v>
      </c>
      <c r="B53" s="18" t="str">
        <f>B9</f>
        <v>Strategy and Investment Funding: Connect the Portfolio to the Enterprise strategy</v>
      </c>
      <c r="C53" s="19">
        <f>K9</f>
        <v>4.5999999999999996</v>
      </c>
    </row>
    <row r="54" spans="1:13" ht="13" customHeight="1" x14ac:dyDescent="0.4">
      <c r="A54" s="17" t="str">
        <f>A14</f>
        <v>Strategy and Investment Funding</v>
      </c>
      <c r="B54" s="17" t="str">
        <f>B14</f>
        <v>Strategy and Investment Funding: Maintain a Portfolio Vision</v>
      </c>
      <c r="C54" s="19">
        <f>K14</f>
        <v>3.6</v>
      </c>
    </row>
    <row r="55" spans="1:13" ht="13" customHeight="1" x14ac:dyDescent="0.4">
      <c r="A55" s="17" t="str">
        <f>A19</f>
        <v>Strategy and Investment Funding</v>
      </c>
      <c r="B55" s="17" t="str">
        <f>B19</f>
        <v>Strategy and Investment Funding: Realize Portfolio Vision through Epics</v>
      </c>
      <c r="C55" s="19">
        <f>K19</f>
        <v>3.25</v>
      </c>
    </row>
    <row r="56" spans="1:13" x14ac:dyDescent="0.4">
      <c r="A56" s="17" t="str">
        <f>A23</f>
        <v>Strategy and Investment Funding</v>
      </c>
      <c r="B56" s="17" t="str">
        <f>B23</f>
        <v>Strategy and Investment Funding: Establish Lean Budgets and Guardrails</v>
      </c>
      <c r="C56" s="19">
        <f>K23</f>
        <v>1.6</v>
      </c>
    </row>
    <row r="57" spans="1:13" x14ac:dyDescent="0.4">
      <c r="A57" s="17" t="str">
        <f>A28</f>
        <v>Strategy and Investment Funding</v>
      </c>
      <c r="B57" s="17" t="str">
        <f>B28</f>
        <v>Strategy and Investment Funding: Establish Portfolio Flow</v>
      </c>
      <c r="C57" s="19">
        <f>K28</f>
        <v>3.6</v>
      </c>
    </row>
    <row r="58" spans="1:13" x14ac:dyDescent="0.4">
      <c r="A58" s="17" t="str">
        <f>A33</f>
        <v>Agile Portfolio Operations</v>
      </c>
      <c r="B58" s="17" t="str">
        <f>B33</f>
        <v>Agile Portfolio Operations: Coordinate Value Streams</v>
      </c>
      <c r="C58" s="19">
        <f>K33</f>
        <v>2.5</v>
      </c>
    </row>
    <row r="59" spans="1:13" x14ac:dyDescent="0.4">
      <c r="A59" s="48" t="str">
        <f>A37</f>
        <v>Agile Portfolio Operations</v>
      </c>
      <c r="B59" s="17" t="str">
        <f>B37</f>
        <v>Agile Portfolio Operations: Support ART Execution</v>
      </c>
      <c r="C59" s="19">
        <f>K37</f>
        <v>2.25</v>
      </c>
    </row>
    <row r="60" spans="1:13" x14ac:dyDescent="0.4">
      <c r="A60" s="48" t="str">
        <f>A41</f>
        <v>Agile Portfolio Operations</v>
      </c>
      <c r="B60" s="48" t="str">
        <f>B41</f>
        <v>Agile Portfolio Operations: Foster Operational Excellence</v>
      </c>
      <c r="C60" s="19">
        <f>K41</f>
        <v>3.6666666666666665</v>
      </c>
    </row>
    <row r="61" spans="1:13" x14ac:dyDescent="0.4">
      <c r="A61" s="18" t="str">
        <f>A44</f>
        <v>Lean Governance</v>
      </c>
      <c r="B61" s="18" t="str">
        <f>B44</f>
        <v>Lean Governance: Forecast and Budget Dynamically</v>
      </c>
      <c r="C61" s="19">
        <f>K44</f>
        <v>2.5</v>
      </c>
    </row>
    <row r="62" spans="1:13" x14ac:dyDescent="0.4">
      <c r="A62" s="18" t="str">
        <f>A48</f>
        <v>Lean Governance</v>
      </c>
      <c r="B62" s="18" t="str">
        <f>B48</f>
        <v>Lean Governance: Measure Portfolio Performance</v>
      </c>
      <c r="C62" s="19">
        <f>K48</f>
        <v>2.6666666666666665</v>
      </c>
    </row>
  </sheetData>
  <phoneticPr fontId="1" type="noConversion"/>
  <pageMargins left="0.5" right="0.5" top="0.5" bottom="0.5" header="0.5" footer="0.5"/>
  <pageSetup scale="63" orientation="portrait" horizontalDpi="4294967294" verticalDpi="4294967294" r:id="rId1"/>
  <headerFooter alignWithMargins="0">
    <oddFooter>&amp;L&amp;K000000© 2017 Scaled Agile, Inc. All rights reserved.&amp;R&amp;K000000Page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E2A38-7DC3-8F4A-B01A-0E1588A9C8EA}">
  <dimension ref="A1"/>
  <sheetViews>
    <sheetView showGridLines="0" workbookViewId="0">
      <selection activeCell="R11" sqref="R11"/>
    </sheetView>
  </sheetViews>
  <sheetFormatPr defaultColWidth="11.3515625" defaultRowHeight="12.7" x14ac:dyDescent="0.4"/>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LPM Assessment</vt:lpstr>
      <vt:lpstr>Radar Chart by Dimension</vt:lpstr>
      <vt:lpstr>'LPM Assessment'!Print_Area</vt:lpstr>
      <vt:lpstr>'LPM Assessment'!Print_Titles</vt:lpstr>
    </vt:vector>
  </TitlesOfParts>
  <Manager/>
  <Company>© 2016 Scaled Agile, Inc. All rights reserved.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 Program Self-Assessment</dc:title>
  <dc:subject/>
  <dc:creator>Scaled Agile, Inc.</dc:creator>
  <cp:keywords/>
  <dc:description>© 2011-2016 Scaled Agile, Inc.  All rights reserved.  The graphics and text in this document are protected by US and International copyright laws and may not be copied, used, or distributed without express permission.</dc:description>
  <cp:lastModifiedBy>Andrew Sales</cp:lastModifiedBy>
  <cp:revision/>
  <dcterms:created xsi:type="dcterms:W3CDTF">2005-10-04T20:41:51Z</dcterms:created>
  <dcterms:modified xsi:type="dcterms:W3CDTF">2022-09-09T11:03:14Z</dcterms:modified>
  <cp:category/>
  <cp:contentStatus/>
</cp:coreProperties>
</file>